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ftongovuk-my.sharepoint.com/personal/john_mccabe_sefton_gov_uk/Documents/Documents/"/>
    </mc:Choice>
  </mc:AlternateContent>
  <xr:revisionPtr revIDLastSave="0" documentId="8_{88664360-1C0A-47F9-8422-95B9291459B0}" xr6:coauthVersionLast="45" xr6:coauthVersionMax="45" xr10:uidLastSave="{00000000-0000-0000-0000-000000000000}"/>
  <bookViews>
    <workbookView xWindow="-108" yWindow="-108" windowWidth="23256" windowHeight="12576" xr2:uid="{BA167F60-FA17-435B-9B83-39C771F25F85}"/>
  </bookViews>
  <sheets>
    <sheet name="AC Summary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1" l="1"/>
  <c r="F29" i="1"/>
  <c r="E29" i="1"/>
  <c r="D29" i="1"/>
  <c r="E28" i="1"/>
  <c r="B28" i="1"/>
  <c r="D28" i="1" s="1"/>
  <c r="F28" i="1" s="1"/>
  <c r="F27" i="1"/>
  <c r="E27" i="1"/>
  <c r="D27" i="1"/>
  <c r="B27" i="1"/>
  <c r="E26" i="1"/>
  <c r="B26" i="1"/>
  <c r="D26" i="1" s="1"/>
  <c r="F26" i="1" s="1"/>
  <c r="F25" i="1"/>
  <c r="E25" i="1"/>
  <c r="D25" i="1"/>
  <c r="B25" i="1"/>
  <c r="E24" i="1"/>
  <c r="D24" i="1"/>
  <c r="F24" i="1" s="1"/>
  <c r="E23" i="1"/>
  <c r="D23" i="1"/>
  <c r="F23" i="1" s="1"/>
  <c r="B23" i="1"/>
  <c r="E22" i="1"/>
  <c r="B22" i="1"/>
  <c r="D22" i="1" s="1"/>
  <c r="F22" i="1" s="1"/>
  <c r="E21" i="1"/>
  <c r="D21" i="1"/>
  <c r="F21" i="1" s="1"/>
  <c r="B21" i="1"/>
  <c r="E20" i="1"/>
  <c r="B20" i="1"/>
  <c r="D20" i="1" s="1"/>
  <c r="F20" i="1" s="1"/>
  <c r="E19" i="1"/>
  <c r="D19" i="1"/>
  <c r="F19" i="1" s="1"/>
  <c r="E18" i="1"/>
  <c r="B18" i="1"/>
  <c r="D18" i="1" s="1"/>
  <c r="F18" i="1" s="1"/>
  <c r="E17" i="1"/>
  <c r="D17" i="1"/>
  <c r="F17" i="1" s="1"/>
  <c r="B17" i="1"/>
  <c r="E16" i="1"/>
  <c r="B16" i="1"/>
  <c r="D16" i="1" s="1"/>
  <c r="F16" i="1" s="1"/>
  <c r="E15" i="1"/>
  <c r="D15" i="1"/>
  <c r="F15" i="1" s="1"/>
  <c r="B15" i="1"/>
  <c r="E14" i="1"/>
  <c r="B14" i="1"/>
  <c r="D14" i="1" s="1"/>
  <c r="F14" i="1" s="1"/>
  <c r="E13" i="1"/>
  <c r="D13" i="1"/>
  <c r="F13" i="1" s="1"/>
  <c r="B13" i="1"/>
  <c r="E12" i="1"/>
  <c r="B12" i="1"/>
  <c r="D12" i="1" s="1"/>
  <c r="F12" i="1" s="1"/>
  <c r="E11" i="1"/>
  <c r="D11" i="1"/>
  <c r="F11" i="1" s="1"/>
  <c r="B11" i="1"/>
  <c r="E10" i="1"/>
  <c r="B10" i="1"/>
  <c r="D10" i="1" s="1"/>
  <c r="F10" i="1" s="1"/>
  <c r="E9" i="1"/>
  <c r="D9" i="1"/>
  <c r="F9" i="1" s="1"/>
  <c r="E8" i="1"/>
  <c r="B8" i="1"/>
  <c r="D8" i="1" s="1"/>
  <c r="F8" i="1" s="1"/>
  <c r="E7" i="1"/>
  <c r="E31" i="1" s="1"/>
  <c r="B7" i="1"/>
  <c r="D7" i="1" s="1"/>
  <c r="F7" i="1" l="1"/>
  <c r="F31" i="1" s="1"/>
  <c r="D31" i="1"/>
  <c r="B31" i="1"/>
</calcChain>
</file>

<file path=xl/sharedStrings.xml><?xml version="1.0" encoding="utf-8"?>
<sst xmlns="http://schemas.openxmlformats.org/spreadsheetml/2006/main" count="36" uniqueCount="32">
  <si>
    <t>AREA COMMITTEE SUMMARY 2020/2021</t>
  </si>
  <si>
    <t>Balance b/f</t>
  </si>
  <si>
    <t>2020/21 Ward Allocation</t>
  </si>
  <si>
    <t>2020/21 Available Budget</t>
  </si>
  <si>
    <t>2020/21 Commitments</t>
  </si>
  <si>
    <t xml:space="preserve">Balance Available </t>
  </si>
  <si>
    <t>£</t>
  </si>
  <si>
    <t>Ainsdale</t>
  </si>
  <si>
    <t>Birkdale</t>
  </si>
  <si>
    <t>Blundellsands</t>
  </si>
  <si>
    <t>Cambridge</t>
  </si>
  <si>
    <t>Church</t>
  </si>
  <si>
    <t>Derby</t>
  </si>
  <si>
    <t>Dukes</t>
  </si>
  <si>
    <t>Ford</t>
  </si>
  <si>
    <t>Harington</t>
  </si>
  <si>
    <t xml:space="preserve">Kew </t>
  </si>
  <si>
    <t>Linacre</t>
  </si>
  <si>
    <t>Litherland</t>
  </si>
  <si>
    <t>Manor</t>
  </si>
  <si>
    <t>Meols</t>
  </si>
  <si>
    <t>Molyneux</t>
  </si>
  <si>
    <t>Netherton &amp; Orrell</t>
  </si>
  <si>
    <t>Norwood</t>
  </si>
  <si>
    <t>Park</t>
  </si>
  <si>
    <t>Ravenmeols</t>
  </si>
  <si>
    <t>Southport Town Wide Provision</t>
  </si>
  <si>
    <t>St Oswalds</t>
  </si>
  <si>
    <t>Sudell</t>
  </si>
  <si>
    <t>Victoria</t>
  </si>
  <si>
    <t>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</si>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</sst>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 applyProtection="1">
      <alignment horizontal="left" vertical="center" wrapText="1"/>
    </xf>
    <xf numFmtId="43" fontId="1" fillId="0" borderId="7" xfId="0" applyNumberFormat="1" applyFont="1" applyBorder="1" applyAlignment="1">
      <alignment horizontal="center" vertical="center" wrapText="1"/>
    </xf>
    <xf numFmtId="43" fontId="1" fillId="0" borderId="7" xfId="0" applyNumberFormat="1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3" fontId="6" fillId="0" borderId="7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/>
    </xf>
    <xf numFmtId="0" fontId="5" fillId="0" borderId="6" xfId="1" applyFont="1" applyFill="1" applyBorder="1" applyAlignment="1" applyProtection="1">
      <alignment horizontal="left" vertical="center" wrapText="1"/>
    </xf>
    <xf numFmtId="4" fontId="1" fillId="3" borderId="7" xfId="0" applyNumberFormat="1" applyFont="1" applyFill="1" applyBorder="1" applyAlignment="1">
      <alignment horizontal="right" vertical="center" wrapText="1"/>
    </xf>
    <xf numFmtId="0" fontId="5" fillId="0" borderId="0" xfId="1" applyNumberFormat="1" applyFont="1" applyBorder="1" applyAlignment="1" applyProtection="1">
      <alignment horizontal="left" vertical="center" wrapText="1"/>
    </xf>
    <xf numFmtId="0" fontId="5" fillId="0" borderId="7" xfId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center"/>
    </xf>
    <xf numFmtId="0" fontId="5" fillId="0" borderId="7" xfId="1" applyNumberFormat="1" applyFont="1" applyBorder="1" applyAlignment="1" applyProtection="1">
      <alignment horizontal="left" vertical="center" wrapText="1"/>
    </xf>
    <xf numFmtId="4" fontId="0" fillId="0" borderId="0" xfId="0" applyNumberFormat="1" applyAlignment="1">
      <alignment wrapText="1"/>
    </xf>
    <xf numFmtId="0" fontId="3" fillId="0" borderId="7" xfId="0" applyFont="1" applyBorder="1"/>
    <xf numFmtId="43" fontId="3" fillId="2" borderId="7" xfId="0" applyNumberFormat="1" applyFont="1" applyFill="1" applyBorder="1" applyAlignment="1">
      <alignment horizontal="center"/>
    </xf>
    <xf numFmtId="4" fontId="8" fillId="0" borderId="0" xfId="0" applyNumberFormat="1" applyFont="1" applyAlignment="1">
      <alignment horizontal="center"/>
    </xf>
    <xf numFmtId="14" fontId="1" fillId="0" borderId="0" xfId="0" applyNumberFormat="1" applyFont="1"/>
    <xf numFmtId="0" fontId="3" fillId="0" borderId="0" xfId="0" applyFont="1" applyAlignment="1">
      <alignment horizontal="left" vertical="center" wrapText="1"/>
    </xf>
    <xf numFmtId="44" fontId="1" fillId="0" borderId="0" xfId="0" applyNumberFormat="1" applyFont="1"/>
    <xf numFmtId="0" fontId="3" fillId="0" borderId="0" xfId="0" applyFont="1"/>
    <xf numFmtId="4" fontId="3" fillId="0" borderId="0" xfId="0" applyNumberFormat="1" applyFont="1"/>
    <xf numFmtId="43" fontId="9" fillId="0" borderId="7" xfId="0" applyNumberFormat="1" applyFont="1" applyBorder="1" applyAlignment="1">
      <alignment horizontal="center" vertical="center" wrapText="1"/>
    </xf>
    <xf numFmtId="43" fontId="9" fillId="2" borderId="7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eftongovuk.sharepoint.com/sites/ns-Neighbourhoods/Shared%20Documents/NRU/Area%20Management/AC%20BUDGETS/AC%20Budgets/AC%20Budgets%202019/AC%20BUDGETS%202019%20-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ekp\AppData\Local\Microsoft\Windows\INetCache\Content.Outlook\751N4Y56\AC%20BUDGETS%202020%20-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 Summary"/>
      <sheetName val="Ainsdale"/>
      <sheetName val="Birkdale"/>
      <sheetName val="Blundellsands"/>
      <sheetName val="Cambridge"/>
      <sheetName val="Church"/>
      <sheetName val="Derby"/>
      <sheetName val="Dukes"/>
      <sheetName val="Kew"/>
      <sheetName val="Ford"/>
      <sheetName val="Harrington"/>
      <sheetName val="Linacre"/>
      <sheetName val="Litherland"/>
      <sheetName val="Meols"/>
      <sheetName val="Manor"/>
      <sheetName val="Molyneux"/>
      <sheetName val="N&amp;O"/>
      <sheetName val="Norwood"/>
      <sheetName val="Park"/>
      <sheetName val="Ravenmeols"/>
      <sheetName val="Southport Town Wide"/>
      <sheetName val="St Oswalds"/>
      <sheetName val="Sudell"/>
      <sheetName val="Victoria"/>
    </sheetNames>
    <sheetDataSet>
      <sheetData sheetId="0">
        <row r="7">
          <cell r="F7">
            <v>523.46999999999935</v>
          </cell>
        </row>
        <row r="8">
          <cell r="F8">
            <v>5325.239999999998</v>
          </cell>
        </row>
        <row r="10">
          <cell r="F10">
            <v>1357.8199999999997</v>
          </cell>
        </row>
        <row r="11">
          <cell r="F11">
            <v>315.33999999999924</v>
          </cell>
        </row>
        <row r="12">
          <cell r="F12">
            <v>4096.4699999999993</v>
          </cell>
        </row>
        <row r="13">
          <cell r="F13">
            <v>3255.5399999999991</v>
          </cell>
        </row>
        <row r="14">
          <cell r="F14">
            <v>857.11999999999989</v>
          </cell>
        </row>
        <row r="15">
          <cell r="F15">
            <v>2107.6899999999996</v>
          </cell>
        </row>
        <row r="16">
          <cell r="F16">
            <v>1384.0599999999986</v>
          </cell>
        </row>
        <row r="17">
          <cell r="F17">
            <v>5008.6400000000012</v>
          </cell>
        </row>
        <row r="18">
          <cell r="F18">
            <v>3228.0200000000004</v>
          </cell>
        </row>
        <row r="20">
          <cell r="F20">
            <v>4151.4599999999991</v>
          </cell>
        </row>
        <row r="21">
          <cell r="F21">
            <v>991.13999999999942</v>
          </cell>
        </row>
        <row r="22">
          <cell r="F22">
            <v>1407.8500000000004</v>
          </cell>
        </row>
        <row r="23">
          <cell r="F23">
            <v>2961.49</v>
          </cell>
        </row>
        <row r="25">
          <cell r="F25">
            <v>4947.6299999999992</v>
          </cell>
        </row>
        <row r="26">
          <cell r="F26">
            <v>5061.78</v>
          </cell>
        </row>
        <row r="27">
          <cell r="F27">
            <v>4713.84</v>
          </cell>
        </row>
        <row r="28">
          <cell r="F28">
            <v>9953.24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 Summary"/>
      <sheetName val="Ainsdale"/>
      <sheetName val="Birkdale"/>
      <sheetName val="Blundellsands"/>
      <sheetName val="Cambridge"/>
      <sheetName val="Church"/>
      <sheetName val="Derby"/>
      <sheetName val="Dukes"/>
      <sheetName val="Ford"/>
      <sheetName val="Harington"/>
      <sheetName val="Kew"/>
      <sheetName val="Linacre"/>
      <sheetName val="Litherland"/>
      <sheetName val="Manor"/>
      <sheetName val="Meols"/>
      <sheetName val="Molyneux"/>
      <sheetName val="N&amp;O"/>
      <sheetName val="Norwood"/>
      <sheetName val="Park"/>
      <sheetName val="Ravenmeols"/>
      <sheetName val="Southport Town Wide"/>
      <sheetName val="St Oswalds"/>
      <sheetName val="Sudell"/>
      <sheetName val="Victoria"/>
    </sheetNames>
    <sheetDataSet>
      <sheetData sheetId="0"/>
      <sheetData sheetId="1">
        <row r="9">
          <cell r="C9">
            <v>1614.25</v>
          </cell>
        </row>
      </sheetData>
      <sheetData sheetId="2">
        <row r="12">
          <cell r="C12">
            <v>1424.25</v>
          </cell>
        </row>
      </sheetData>
      <sheetData sheetId="3">
        <row r="29">
          <cell r="C29">
            <v>5698.37</v>
          </cell>
        </row>
      </sheetData>
      <sheetData sheetId="4">
        <row r="12">
          <cell r="C12">
            <v>2184</v>
          </cell>
        </row>
      </sheetData>
      <sheetData sheetId="5">
        <row r="24">
          <cell r="C24">
            <v>4242.5300000000007</v>
          </cell>
        </row>
      </sheetData>
      <sheetData sheetId="6">
        <row r="17">
          <cell r="C17">
            <v>2083.59</v>
          </cell>
        </row>
      </sheetData>
      <sheetData sheetId="7">
        <row r="16">
          <cell r="C16">
            <v>832.79</v>
          </cell>
        </row>
      </sheetData>
      <sheetData sheetId="8">
        <row r="16">
          <cell r="C16">
            <v>3152</v>
          </cell>
        </row>
      </sheetData>
      <sheetData sheetId="9">
        <row r="19">
          <cell r="C19">
            <v>2949.48</v>
          </cell>
        </row>
      </sheetData>
      <sheetData sheetId="10">
        <row r="13">
          <cell r="C13">
            <v>3298.27</v>
          </cell>
        </row>
      </sheetData>
      <sheetData sheetId="11">
        <row r="15">
          <cell r="C15">
            <v>1260.5</v>
          </cell>
        </row>
      </sheetData>
      <sheetData sheetId="12">
        <row r="17">
          <cell r="C17">
            <v>4216.18</v>
          </cell>
        </row>
      </sheetData>
      <sheetData sheetId="13">
        <row r="15">
          <cell r="C15">
            <v>2371.94</v>
          </cell>
        </row>
      </sheetData>
      <sheetData sheetId="14">
        <row r="14">
          <cell r="C14">
            <v>3523.64</v>
          </cell>
        </row>
      </sheetData>
      <sheetData sheetId="15">
        <row r="13">
          <cell r="C13">
            <v>2594.42</v>
          </cell>
        </row>
      </sheetData>
      <sheetData sheetId="16">
        <row r="16">
          <cell r="C16">
            <v>5623.0700000000006</v>
          </cell>
        </row>
      </sheetData>
      <sheetData sheetId="17">
        <row r="18">
          <cell r="C18">
            <v>3844.46</v>
          </cell>
        </row>
      </sheetData>
      <sheetData sheetId="18">
        <row r="15">
          <cell r="C15">
            <v>5296</v>
          </cell>
        </row>
      </sheetData>
      <sheetData sheetId="19">
        <row r="18">
          <cell r="C18">
            <v>910.98</v>
          </cell>
        </row>
      </sheetData>
      <sheetData sheetId="20">
        <row r="8">
          <cell r="C8">
            <v>0</v>
          </cell>
        </row>
      </sheetData>
      <sheetData sheetId="21">
        <row r="14">
          <cell r="C14">
            <v>2027</v>
          </cell>
        </row>
      </sheetData>
      <sheetData sheetId="22">
        <row r="15">
          <cell r="C15">
            <v>11404.39</v>
          </cell>
        </row>
      </sheetData>
      <sheetData sheetId="23">
        <row r="15">
          <cell r="C15">
            <v>1900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16ADD-C3CF-4694-80D7-B2381D7DF0D2}">
  <dimension ref="A1:W51"/>
  <sheetViews>
    <sheetView tabSelected="1" workbookViewId="0">
      <selection activeCell="I30" sqref="I30"/>
    </sheetView>
  </sheetViews>
  <sheetFormatPr defaultColWidth="9.21875" defaultRowHeight="13.2" x14ac:dyDescent="0.25"/>
  <cols>
    <col min="1" max="1" width="30.21875" style="2" customWidth="1"/>
    <col min="2" max="3" width="14.5546875" style="2" customWidth="1"/>
    <col min="4" max="5" width="14.5546875" style="3" customWidth="1"/>
    <col min="6" max="6" width="16" style="3" customWidth="1"/>
    <col min="7" max="10" width="12.44140625" style="3" customWidth="1"/>
    <col min="11" max="23" width="9.21875" style="3"/>
    <col min="24" max="16384" width="9.21875" style="2"/>
  </cols>
  <sheetData>
    <row r="1" spans="1:23" ht="15.6" x14ac:dyDescent="0.3">
      <c r="A1" s="1" t="s">
        <v>0</v>
      </c>
    </row>
    <row r="2" spans="1:23" ht="15.6" x14ac:dyDescent="0.3">
      <c r="A2" s="1"/>
    </row>
    <row r="3" spans="1:23" s="9" customFormat="1" ht="39.6" x14ac:dyDescent="0.25">
      <c r="A3" s="4"/>
      <c r="B3" s="5" t="s">
        <v>1</v>
      </c>
      <c r="C3" s="5" t="s">
        <v>2</v>
      </c>
      <c r="D3" s="6" t="s">
        <v>3</v>
      </c>
      <c r="E3" s="6" t="s">
        <v>4</v>
      </c>
      <c r="F3" s="7" t="s">
        <v>5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s="9" customFormat="1" x14ac:dyDescent="0.25">
      <c r="A4" s="10"/>
      <c r="B4" s="11" t="s">
        <v>6</v>
      </c>
      <c r="C4" s="11" t="s">
        <v>6</v>
      </c>
      <c r="D4" s="12" t="s">
        <v>6</v>
      </c>
      <c r="E4" s="12" t="s">
        <v>6</v>
      </c>
      <c r="F4" s="13" t="s">
        <v>6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s="9" customFormat="1" x14ac:dyDescent="0.25">
      <c r="A5" s="14"/>
      <c r="B5" s="14"/>
      <c r="C5" s="14"/>
      <c r="D5" s="14"/>
      <c r="E5" s="14"/>
      <c r="F5" s="14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s="9" customFormat="1" x14ac:dyDescent="0.25">
      <c r="A6" s="15"/>
      <c r="B6" s="16"/>
      <c r="C6" s="16"/>
      <c r="D6" s="17"/>
      <c r="E6" s="17"/>
      <c r="F6" s="1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9" customFormat="1" ht="13.8" x14ac:dyDescent="0.25">
      <c r="A7" s="19" t="s">
        <v>7</v>
      </c>
      <c r="B7" s="20">
        <f>'[1]AC Summary'!$F$7</f>
        <v>523.46999999999935</v>
      </c>
      <c r="C7" s="21">
        <v>4083</v>
      </c>
      <c r="D7" s="20">
        <f t="shared" ref="D7:D29" si="0">SUM(B7:C7)</f>
        <v>4606.4699999999993</v>
      </c>
      <c r="E7" s="22">
        <f>[2]Ainsdale!C9</f>
        <v>1614.25</v>
      </c>
      <c r="F7" s="40">
        <f>D7-E7</f>
        <v>2992.2199999999993</v>
      </c>
      <c r="G7" s="24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s="9" customFormat="1" ht="13.8" x14ac:dyDescent="0.25">
      <c r="A8" s="19" t="s">
        <v>8</v>
      </c>
      <c r="B8" s="20">
        <f>'[1]AC Summary'!$F$8</f>
        <v>5325.239999999998</v>
      </c>
      <c r="C8" s="21">
        <v>4083</v>
      </c>
      <c r="D8" s="20">
        <f t="shared" si="0"/>
        <v>9408.239999999998</v>
      </c>
      <c r="E8" s="22">
        <f>[2]Birkdale!C12</f>
        <v>1424.25</v>
      </c>
      <c r="F8" s="40">
        <f t="shared" ref="F8:F29" si="1">D8-E8</f>
        <v>7983.989999999998</v>
      </c>
      <c r="G8" s="24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s="9" customFormat="1" ht="13.8" x14ac:dyDescent="0.25">
      <c r="A9" s="25" t="s">
        <v>9</v>
      </c>
      <c r="B9" s="20">
        <v>2393.62</v>
      </c>
      <c r="C9" s="26">
        <v>4509</v>
      </c>
      <c r="D9" s="20">
        <f t="shared" si="0"/>
        <v>6902.62</v>
      </c>
      <c r="E9" s="22">
        <f>[2]Blundellsands!C29</f>
        <v>5698.37</v>
      </c>
      <c r="F9" s="40">
        <f t="shared" si="1"/>
        <v>1204.25</v>
      </c>
      <c r="G9" s="24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9" customFormat="1" ht="13.8" x14ac:dyDescent="0.25">
      <c r="A10" s="27" t="s">
        <v>10</v>
      </c>
      <c r="B10" s="20">
        <f>'[1]AC Summary'!$F$10</f>
        <v>1357.8199999999997</v>
      </c>
      <c r="C10" s="21">
        <v>4083</v>
      </c>
      <c r="D10" s="20">
        <f t="shared" si="0"/>
        <v>5440.82</v>
      </c>
      <c r="E10" s="22">
        <f>[2]Cambridge!C12</f>
        <v>2184</v>
      </c>
      <c r="F10" s="40">
        <f t="shared" si="1"/>
        <v>3256.8199999999997</v>
      </c>
      <c r="G10" s="24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s="9" customFormat="1" ht="13.8" x14ac:dyDescent="0.25">
      <c r="A11" s="25" t="s">
        <v>11</v>
      </c>
      <c r="B11" s="20">
        <f>'[1]AC Summary'!$F$11</f>
        <v>315.33999999999924</v>
      </c>
      <c r="C11" s="26">
        <v>4509</v>
      </c>
      <c r="D11" s="20">
        <f t="shared" si="0"/>
        <v>4824.3399999999992</v>
      </c>
      <c r="E11" s="22">
        <f>[2]Church!C24</f>
        <v>4242.5300000000007</v>
      </c>
      <c r="F11" s="40">
        <f t="shared" si="1"/>
        <v>581.80999999999858</v>
      </c>
      <c r="G11" s="24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s="9" customFormat="1" ht="13.8" x14ac:dyDescent="0.25">
      <c r="A12" s="19" t="s">
        <v>12</v>
      </c>
      <c r="B12" s="20">
        <f>'[1]AC Summary'!$F$12</f>
        <v>4096.4699999999993</v>
      </c>
      <c r="C12" s="21">
        <v>4520</v>
      </c>
      <c r="D12" s="20">
        <f t="shared" si="0"/>
        <v>8616.4699999999993</v>
      </c>
      <c r="E12" s="22">
        <f>[2]Derby!C17</f>
        <v>2083.59</v>
      </c>
      <c r="F12" s="40">
        <f t="shared" si="1"/>
        <v>6532.8799999999992</v>
      </c>
      <c r="G12" s="24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s="9" customFormat="1" ht="13.8" x14ac:dyDescent="0.25">
      <c r="A13" s="19" t="s">
        <v>13</v>
      </c>
      <c r="B13" s="20">
        <f>'[1]AC Summary'!$F$13</f>
        <v>3255.5399999999991</v>
      </c>
      <c r="C13" s="21">
        <v>4083</v>
      </c>
      <c r="D13" s="20">
        <f t="shared" si="0"/>
        <v>7338.5399999999991</v>
      </c>
      <c r="E13" s="22">
        <f>[2]Dukes!C16</f>
        <v>832.79</v>
      </c>
      <c r="F13" s="40">
        <f t="shared" si="1"/>
        <v>6505.7499999999991</v>
      </c>
      <c r="G13" s="24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s="9" customFormat="1" ht="13.8" x14ac:dyDescent="0.25">
      <c r="A14" s="19" t="s">
        <v>14</v>
      </c>
      <c r="B14" s="20">
        <f>'[1]AC Summary'!$F$14</f>
        <v>857.11999999999989</v>
      </c>
      <c r="C14" s="21">
        <v>4432</v>
      </c>
      <c r="D14" s="20">
        <f t="shared" si="0"/>
        <v>5289.12</v>
      </c>
      <c r="E14" s="22">
        <f>[2]Ford!C16</f>
        <v>3152</v>
      </c>
      <c r="F14" s="40">
        <f t="shared" si="1"/>
        <v>2137.12</v>
      </c>
      <c r="G14" s="24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s="9" customFormat="1" ht="13.8" x14ac:dyDescent="0.25">
      <c r="A15" s="28" t="s">
        <v>15</v>
      </c>
      <c r="B15" s="20">
        <f>'[1]AC Summary'!$F$15</f>
        <v>2107.6899999999996</v>
      </c>
      <c r="C15" s="26">
        <v>4432</v>
      </c>
      <c r="D15" s="20">
        <f t="shared" si="0"/>
        <v>6539.69</v>
      </c>
      <c r="E15" s="22">
        <f>[2]Harington!C19</f>
        <v>2949.48</v>
      </c>
      <c r="F15" s="40">
        <f t="shared" si="1"/>
        <v>3590.2099999999996</v>
      </c>
      <c r="G15" s="29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s="9" customFormat="1" ht="13.8" x14ac:dyDescent="0.25">
      <c r="A16" s="30" t="s">
        <v>16</v>
      </c>
      <c r="B16" s="20">
        <f>'[1]AC Summary'!$F$16</f>
        <v>1384.0599999999986</v>
      </c>
      <c r="C16" s="21">
        <v>4083</v>
      </c>
      <c r="D16" s="20">
        <f t="shared" si="0"/>
        <v>5467.0599999999986</v>
      </c>
      <c r="E16" s="22">
        <f>[2]Kew!C13</f>
        <v>3298.27</v>
      </c>
      <c r="F16" s="40">
        <f t="shared" si="1"/>
        <v>2168.7899999999986</v>
      </c>
      <c r="G16" s="29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s="9" customFormat="1" ht="13.8" x14ac:dyDescent="0.25">
      <c r="A17" s="30" t="s">
        <v>17</v>
      </c>
      <c r="B17" s="20">
        <f>'[1]AC Summary'!$F$17</f>
        <v>5008.6400000000012</v>
      </c>
      <c r="C17" s="21">
        <v>4520</v>
      </c>
      <c r="D17" s="20">
        <f t="shared" si="0"/>
        <v>9528.6400000000012</v>
      </c>
      <c r="E17" s="22">
        <f>[2]Linacre!C15</f>
        <v>1260.5</v>
      </c>
      <c r="F17" s="40">
        <f t="shared" si="1"/>
        <v>8268.1400000000012</v>
      </c>
      <c r="G17" s="29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s="9" customFormat="1" ht="13.8" x14ac:dyDescent="0.25">
      <c r="A18" s="30" t="s">
        <v>18</v>
      </c>
      <c r="B18" s="20">
        <f>'[1]AC Summary'!$F$18</f>
        <v>3228.0200000000004</v>
      </c>
      <c r="C18" s="21">
        <v>4432</v>
      </c>
      <c r="D18" s="20">
        <f t="shared" si="0"/>
        <v>7660.02</v>
      </c>
      <c r="E18" s="22">
        <f>[2]Litherland!C17</f>
        <v>4216.18</v>
      </c>
      <c r="F18" s="40">
        <f t="shared" si="1"/>
        <v>3443.84</v>
      </c>
      <c r="G18" s="29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s="9" customFormat="1" ht="13.8" x14ac:dyDescent="0.25">
      <c r="A19" s="28" t="s">
        <v>19</v>
      </c>
      <c r="B19" s="20">
        <v>574.87</v>
      </c>
      <c r="C19" s="26">
        <v>4509</v>
      </c>
      <c r="D19" s="20">
        <f t="shared" si="0"/>
        <v>5083.87</v>
      </c>
      <c r="E19" s="22">
        <f>[2]Manor!C15</f>
        <v>2371.94</v>
      </c>
      <c r="F19" s="40">
        <f t="shared" si="1"/>
        <v>2711.93</v>
      </c>
      <c r="G19" s="29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s="9" customFormat="1" ht="13.8" x14ac:dyDescent="0.25">
      <c r="A20" s="30" t="s">
        <v>20</v>
      </c>
      <c r="B20" s="20">
        <f>'[1]AC Summary'!$F$20</f>
        <v>4151.4599999999991</v>
      </c>
      <c r="C20" s="21">
        <v>4083</v>
      </c>
      <c r="D20" s="20">
        <f t="shared" si="0"/>
        <v>8234.4599999999991</v>
      </c>
      <c r="E20" s="22">
        <f>[2]Meols!C14</f>
        <v>3523.64</v>
      </c>
      <c r="F20" s="40">
        <f t="shared" si="1"/>
        <v>4710.82</v>
      </c>
      <c r="G20" s="29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s="9" customFormat="1" ht="13.8" x14ac:dyDescent="0.25">
      <c r="A21" s="28" t="s">
        <v>21</v>
      </c>
      <c r="B21" s="20">
        <f>'[1]AC Summary'!$F$21</f>
        <v>991.13999999999942</v>
      </c>
      <c r="C21" s="26">
        <v>4542</v>
      </c>
      <c r="D21" s="20">
        <f t="shared" si="0"/>
        <v>5533.1399999999994</v>
      </c>
      <c r="E21" s="22">
        <f>[2]Molyneux!C13</f>
        <v>2594.42</v>
      </c>
      <c r="F21" s="40">
        <f t="shared" si="1"/>
        <v>2938.7199999999993</v>
      </c>
      <c r="G21" s="29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s="9" customFormat="1" ht="13.8" x14ac:dyDescent="0.25">
      <c r="A22" s="30" t="s">
        <v>22</v>
      </c>
      <c r="B22" s="20">
        <f>'[1]AC Summary'!$F$22</f>
        <v>1407.8500000000004</v>
      </c>
      <c r="C22" s="21">
        <v>4787</v>
      </c>
      <c r="D22" s="20">
        <f t="shared" si="0"/>
        <v>6194.85</v>
      </c>
      <c r="E22" s="22">
        <f>'[2]N&amp;O'!C16</f>
        <v>5623.0700000000006</v>
      </c>
      <c r="F22" s="40">
        <f t="shared" si="1"/>
        <v>571.77999999999975</v>
      </c>
      <c r="G22" s="2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s="9" customFormat="1" ht="13.8" x14ac:dyDescent="0.25">
      <c r="A23" s="30" t="s">
        <v>23</v>
      </c>
      <c r="B23" s="20">
        <f>'[1]AC Summary'!$F$23</f>
        <v>2961.49</v>
      </c>
      <c r="C23" s="21">
        <v>4083</v>
      </c>
      <c r="D23" s="20">
        <f t="shared" si="0"/>
        <v>7044.49</v>
      </c>
      <c r="E23" s="22">
        <f>[2]Norwood!C18</f>
        <v>3844.46</v>
      </c>
      <c r="F23" s="40">
        <f t="shared" si="1"/>
        <v>3200.0299999999997</v>
      </c>
      <c r="G23" s="29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s="9" customFormat="1" ht="13.8" x14ac:dyDescent="0.25">
      <c r="A24" s="28" t="s">
        <v>24</v>
      </c>
      <c r="B24" s="20">
        <v>6890.41</v>
      </c>
      <c r="C24" s="26">
        <v>4797</v>
      </c>
      <c r="D24" s="20">
        <f t="shared" si="0"/>
        <v>11687.41</v>
      </c>
      <c r="E24" s="22">
        <f>[2]Park!C15</f>
        <v>5296</v>
      </c>
      <c r="F24" s="40">
        <f t="shared" si="1"/>
        <v>6391.41</v>
      </c>
      <c r="G24" s="29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s="9" customFormat="1" ht="13.8" x14ac:dyDescent="0.25">
      <c r="A25" s="28" t="s">
        <v>25</v>
      </c>
      <c r="B25" s="20">
        <f>'[1]AC Summary'!$F$25</f>
        <v>4947.6299999999992</v>
      </c>
      <c r="C25" s="26">
        <v>4432</v>
      </c>
      <c r="D25" s="20">
        <f t="shared" si="0"/>
        <v>9379.6299999999992</v>
      </c>
      <c r="E25" s="22">
        <f>[2]Ravenmeols!C18</f>
        <v>910.98</v>
      </c>
      <c r="F25" s="40">
        <f t="shared" si="1"/>
        <v>8468.65</v>
      </c>
      <c r="G25" s="29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s="9" customFormat="1" ht="13.8" x14ac:dyDescent="0.25">
      <c r="A26" s="30" t="s">
        <v>26</v>
      </c>
      <c r="B26" s="20">
        <f>'[1]AC Summary'!$F$26</f>
        <v>5061.78</v>
      </c>
      <c r="C26" s="21">
        <v>3393</v>
      </c>
      <c r="D26" s="20">
        <f t="shared" si="0"/>
        <v>8454.7799999999988</v>
      </c>
      <c r="E26" s="22">
        <f>SUM('[2]Southport Town Wide'!C8)</f>
        <v>0</v>
      </c>
      <c r="F26" s="40">
        <f t="shared" si="1"/>
        <v>8454.7799999999988</v>
      </c>
      <c r="G26" s="29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s="9" customFormat="1" ht="13.8" x14ac:dyDescent="0.25">
      <c r="A27" s="30" t="s">
        <v>27</v>
      </c>
      <c r="B27" s="20">
        <f>'[1]AC Summary'!$F$27</f>
        <v>4713.84</v>
      </c>
      <c r="C27" s="21">
        <v>4787</v>
      </c>
      <c r="D27" s="20">
        <f t="shared" si="0"/>
        <v>9500.84</v>
      </c>
      <c r="E27" s="22">
        <f>'[2]St Oswalds'!C14</f>
        <v>2027</v>
      </c>
      <c r="F27" s="40">
        <f t="shared" si="1"/>
        <v>7473.84</v>
      </c>
      <c r="G27" s="29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s="9" customFormat="1" ht="13.8" x14ac:dyDescent="0.25">
      <c r="A28" s="28" t="s">
        <v>28</v>
      </c>
      <c r="B28" s="20">
        <f>'[1]AC Summary'!$F$28</f>
        <v>9953.24</v>
      </c>
      <c r="C28" s="26">
        <v>4459</v>
      </c>
      <c r="D28" s="20">
        <f t="shared" si="0"/>
        <v>14412.24</v>
      </c>
      <c r="E28" s="22">
        <f>[2]Sudell!C15</f>
        <v>11404.39</v>
      </c>
      <c r="F28" s="40">
        <f t="shared" si="1"/>
        <v>3007.8500000000004</v>
      </c>
      <c r="G28" s="29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s="9" customFormat="1" ht="13.8" x14ac:dyDescent="0.25">
      <c r="A29" s="28" t="s">
        <v>29</v>
      </c>
      <c r="B29" s="31">
        <v>2089.06</v>
      </c>
      <c r="C29" s="26">
        <v>4509</v>
      </c>
      <c r="D29" s="20">
        <f t="shared" si="0"/>
        <v>6598.0599999999995</v>
      </c>
      <c r="E29" s="22">
        <f>[2]Victoria!C15</f>
        <v>1900</v>
      </c>
      <c r="F29" s="40">
        <f t="shared" si="1"/>
        <v>4698.0599999999995</v>
      </c>
      <c r="G29" s="29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s="9" customFormat="1" ht="13.8" x14ac:dyDescent="0.25">
      <c r="A30" s="30"/>
      <c r="B30" s="20"/>
      <c r="C30" s="20"/>
      <c r="D30" s="20"/>
      <c r="E30" s="20"/>
      <c r="F30" s="23"/>
      <c r="G30" s="29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13.8" x14ac:dyDescent="0.25">
      <c r="A31" s="32" t="s">
        <v>30</v>
      </c>
      <c r="B31" s="33">
        <f>SUM(B7:B30)</f>
        <v>73595.799999999988</v>
      </c>
      <c r="C31" s="33">
        <f t="shared" ref="C31:F31" si="2">SUM(C7:C30)</f>
        <v>100150</v>
      </c>
      <c r="D31" s="33">
        <f t="shared" si="2"/>
        <v>173745.80000000002</v>
      </c>
      <c r="E31" s="33">
        <f t="shared" si="2"/>
        <v>72452.11</v>
      </c>
      <c r="F31" s="41">
        <f t="shared" si="2"/>
        <v>101293.68999999999</v>
      </c>
      <c r="G31" s="34"/>
    </row>
    <row r="33" spans="1:6" x14ac:dyDescent="0.25">
      <c r="D33" s="2"/>
      <c r="E33" s="2"/>
      <c r="F33" s="2"/>
    </row>
    <row r="34" spans="1:6" x14ac:dyDescent="0.25">
      <c r="B34" s="35"/>
      <c r="C34" s="35"/>
    </row>
    <row r="36" spans="1:6" x14ac:dyDescent="0.25">
      <c r="A36" s="36"/>
      <c r="B36" s="37"/>
    </row>
    <row r="37" spans="1:6" x14ac:dyDescent="0.25">
      <c r="A37" s="38"/>
    </row>
    <row r="38" spans="1:6" x14ac:dyDescent="0.25">
      <c r="A38" s="38"/>
    </row>
    <row r="39" spans="1:6" x14ac:dyDescent="0.25">
      <c r="A39" s="38"/>
    </row>
    <row r="40" spans="1:6" x14ac:dyDescent="0.25">
      <c r="A40" s="38"/>
    </row>
    <row r="42" spans="1:6" x14ac:dyDescent="0.25">
      <c r="A42" s="38"/>
    </row>
    <row r="45" spans="1:6" x14ac:dyDescent="0.25">
      <c r="F45" s="3" t="s">
        <v>31</v>
      </c>
    </row>
    <row r="51" spans="6:6" x14ac:dyDescent="0.25">
      <c r="F51" s="39"/>
    </row>
  </sheetData>
  <hyperlinks>
    <hyperlink ref="A23" location="Norwood!A1" display="Norwood" xr:uid="{57C13B15-7DC9-4C90-8AB7-A89A2F590BF5}"/>
    <hyperlink ref="A16" location="Kew!A1" display="Kew " xr:uid="{30601BB2-D00B-4EC7-AD2C-8FDF98C949BB}"/>
    <hyperlink ref="A13" location="Dukes!Print_Titles" display="Dukes" xr:uid="{21288C87-0655-4041-93FB-F0E6D2FD60AB}"/>
    <hyperlink ref="A25" location="Norwood!A1" display="Norwood" xr:uid="{3D56AE0F-2074-4504-A19B-E72AF9889980}"/>
    <hyperlink ref="A21" location="Kew!A1" display="Kew " xr:uid="{34290E78-19DE-4761-AA21-96FF125189A8}"/>
    <hyperlink ref="A19" location="Dukes!Print_Titles" display="Dukes" xr:uid="{E1F70FAF-0960-479A-93CE-7C028E1A6E38}"/>
  </hyperlinks>
  <pageMargins left="0" right="0" top="0" bottom="0" header="0.51181102362204722" footer="0.51181102362204722"/>
  <pageSetup paperSize="9" orientation="landscape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Pelumi Adekoya</dc:creator>
  <cp:lastModifiedBy>John McCabe</cp:lastModifiedBy>
  <dcterms:created xsi:type="dcterms:W3CDTF">2022-01-05T10:39:14Z</dcterms:created>
  <dcterms:modified xsi:type="dcterms:W3CDTF">2022-01-05T10:51:56Z</dcterms:modified>
</cp:coreProperties>
</file>